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60" windowWidth="28035" windowHeight="12015"/>
  </bookViews>
  <sheets>
    <sheet name="SUP SOST y Nvo Ingreso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D200" i="1"/>
  <c r="D199"/>
  <c r="D198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F160"/>
  <c r="F159"/>
  <c r="C159"/>
  <c r="J16"/>
  <c r="G16"/>
  <c r="F16"/>
  <c r="E16"/>
  <c r="D16"/>
  <c r="C16"/>
  <c r="B16"/>
  <c r="K15"/>
  <c r="I15"/>
  <c r="H15"/>
  <c r="H14"/>
  <c r="I14" s="1"/>
  <c r="H13"/>
  <c r="I13" s="1"/>
  <c r="I12"/>
  <c r="K12" s="1"/>
  <c r="H12"/>
  <c r="I11"/>
  <c r="K11" s="1"/>
  <c r="H11"/>
  <c r="I16" l="1"/>
  <c r="H16"/>
  <c r="K13"/>
  <c r="K14"/>
  <c r="K16" l="1"/>
</calcChain>
</file>

<file path=xl/sharedStrings.xml><?xml version="1.0" encoding="utf-8"?>
<sst xmlns="http://schemas.openxmlformats.org/spreadsheetml/2006/main" count="75" uniqueCount="74">
  <si>
    <t>SISTEMA EDUCATIVO ESTATAL</t>
  </si>
  <si>
    <t>Dirección de Planeación, Programación y Presupuesto</t>
  </si>
  <si>
    <t>Departamento de Información y Estadística Educativa</t>
  </si>
  <si>
    <t>Matrícula en Educación Superior por Sostenimiento</t>
  </si>
  <si>
    <t>Ciclo Escolar 2015-2016</t>
  </si>
  <si>
    <t>Matrícula de Educación Superior por Sostenimiento, 2015-2016</t>
  </si>
  <si>
    <t>Sostenimiento</t>
  </si>
  <si>
    <t>Técnico Superior</t>
  </si>
  <si>
    <t>Normal Licenciatura</t>
  </si>
  <si>
    <t>Licenciatura</t>
  </si>
  <si>
    <t>Posgrado</t>
  </si>
  <si>
    <t>Total Sistema Escolarizado</t>
  </si>
  <si>
    <t>Total Sistema Abierto</t>
  </si>
  <si>
    <t>Total Educación Superior</t>
  </si>
  <si>
    <t>Total</t>
  </si>
  <si>
    <t>Especialización</t>
  </si>
  <si>
    <t>Maestría</t>
  </si>
  <si>
    <t>Doctorado</t>
  </si>
  <si>
    <t>Autónomo</t>
  </si>
  <si>
    <t>Estatal</t>
  </si>
  <si>
    <t>Federal</t>
  </si>
  <si>
    <t>Federalizado</t>
  </si>
  <si>
    <t>Particular</t>
  </si>
  <si>
    <t>TOTAL</t>
  </si>
  <si>
    <t>con discapacidad</t>
  </si>
  <si>
    <t>nac fuera mexico</t>
  </si>
  <si>
    <t>1o</t>
  </si>
  <si>
    <t>2o</t>
  </si>
  <si>
    <t>3o</t>
  </si>
  <si>
    <t>4o</t>
  </si>
  <si>
    <t>5o</t>
  </si>
  <si>
    <t>6o</t>
  </si>
  <si>
    <t>total</t>
  </si>
  <si>
    <t>licenciatura</t>
  </si>
  <si>
    <t>posgrado</t>
  </si>
  <si>
    <t>LICENCIATURA NUEVO INGRESO</t>
  </si>
  <si>
    <t>LUGAR DONDE REALIZARON SU BACHILLERATO</t>
  </si>
  <si>
    <t>ESTADO</t>
  </si>
  <si>
    <t>MATRICULA</t>
  </si>
  <si>
    <t>BAJA CFA</t>
  </si>
  <si>
    <t>SONORA</t>
  </si>
  <si>
    <t>SINALOA</t>
  </si>
  <si>
    <t>BAJA CFA SUR</t>
  </si>
  <si>
    <t>DISTRITO FED</t>
  </si>
  <si>
    <t>MÉXICO</t>
  </si>
  <si>
    <t>VERACRUZ</t>
  </si>
  <si>
    <t>JALISCO</t>
  </si>
  <si>
    <t>CHIAPAS</t>
  </si>
  <si>
    <t>NAYARIT</t>
  </si>
  <si>
    <t>MICHOACAN</t>
  </si>
  <si>
    <t>GUERRERO</t>
  </si>
  <si>
    <t>OAXACA</t>
  </si>
  <si>
    <t>AGUASCAL</t>
  </si>
  <si>
    <t>COAHUILA</t>
  </si>
  <si>
    <t>GUANAJUAT</t>
  </si>
  <si>
    <t>CHIHUAHUA</t>
  </si>
  <si>
    <t>PUEBLA</t>
  </si>
  <si>
    <t>DURANGO</t>
  </si>
  <si>
    <t>MORELOS</t>
  </si>
  <si>
    <t>TABASCO</t>
  </si>
  <si>
    <t>NUEVO LEÓN</t>
  </si>
  <si>
    <t>COLIMA</t>
  </si>
  <si>
    <t>HIDALGO</t>
  </si>
  <si>
    <t>CAMPECHE</t>
  </si>
  <si>
    <t>QUINTA ROO</t>
  </si>
  <si>
    <t>SAN L POTOS</t>
  </si>
  <si>
    <t>TAMAULIPAS</t>
  </si>
  <si>
    <t>QUERÉTARO</t>
  </si>
  <si>
    <t>TLAXCALA</t>
  </si>
  <si>
    <t>ZACATECAS</t>
  </si>
  <si>
    <t>YUCATAN</t>
  </si>
  <si>
    <t>TOTAL MEXICO</t>
  </si>
  <si>
    <t>EU</t>
  </si>
  <si>
    <t>OTROS PAISES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</si>
</sst>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00%"/>
    <numFmt numFmtId="167" formatCode="General_)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ahoma"/>
      <family val="2"/>
    </font>
    <font>
      <b/>
      <sz val="9"/>
      <color indexed="9"/>
      <name val="Tahoma"/>
      <family val="2"/>
    </font>
    <font>
      <sz val="10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b/>
      <sz val="9"/>
      <color theme="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Courier"/>
      <family val="3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/>
      <right/>
      <top style="thick">
        <color rgb="FF002060"/>
      </top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6">
    <xf numFmtId="0" fontId="0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7" fontId="11" fillId="0" borderId="0"/>
    <xf numFmtId="167" fontId="1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7" fontId="1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3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vertical="center"/>
    </xf>
    <xf numFmtId="0" fontId="0" fillId="15" borderId="0" xfId="0" applyFill="1" applyAlignment="1">
      <alignment vertical="center"/>
    </xf>
    <xf numFmtId="0" fontId="3" fillId="15" borderId="0" xfId="0" applyFont="1" applyFill="1" applyAlignment="1">
      <alignment horizontal="center" vertical="center"/>
    </xf>
    <xf numFmtId="0" fontId="5" fillId="0" borderId="0" xfId="0" applyFont="1"/>
    <xf numFmtId="0" fontId="4" fillId="17" borderId="2" xfId="0" applyFont="1" applyFill="1" applyBorder="1" applyAlignment="1">
      <alignment horizontal="center" vertical="center" wrapText="1"/>
    </xf>
    <xf numFmtId="0" fontId="4" fillId="17" borderId="3" xfId="0" applyFont="1" applyFill="1" applyBorder="1" applyAlignment="1">
      <alignment horizontal="center" vertical="center" wrapText="1"/>
    </xf>
    <xf numFmtId="0" fontId="4" fillId="17" borderId="4" xfId="0" applyFont="1" applyFill="1" applyBorder="1" applyAlignment="1">
      <alignment horizontal="center" vertical="center"/>
    </xf>
    <xf numFmtId="0" fontId="4" fillId="17" borderId="5" xfId="0" applyFont="1" applyFill="1" applyBorder="1" applyAlignment="1">
      <alignment horizontal="center" vertical="center"/>
    </xf>
    <xf numFmtId="0" fontId="4" fillId="17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17" borderId="0" xfId="0" applyFont="1" applyFill="1" applyBorder="1" applyAlignment="1">
      <alignment horizontal="center" vertical="center" wrapText="1"/>
    </xf>
    <xf numFmtId="0" fontId="4" fillId="17" borderId="7" xfId="0" applyFont="1" applyFill="1" applyBorder="1" applyAlignment="1">
      <alignment horizontal="center" vertical="center" wrapText="1"/>
    </xf>
    <xf numFmtId="0" fontId="4" fillId="17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164" fontId="5" fillId="0" borderId="0" xfId="1" applyNumberFormat="1" applyFont="1"/>
    <xf numFmtId="0" fontId="5" fillId="0" borderId="0" xfId="0" applyFont="1" applyAlignment="1">
      <alignment horizontal="center" vertical="center"/>
    </xf>
    <xf numFmtId="0" fontId="6" fillId="18" borderId="0" xfId="0" applyFont="1" applyFill="1" applyBorder="1" applyAlignment="1">
      <alignment horizontal="center" vertical="center"/>
    </xf>
    <xf numFmtId="3" fontId="7" fillId="18" borderId="7" xfId="0" applyNumberFormat="1" applyFont="1" applyFill="1" applyBorder="1" applyAlignment="1">
      <alignment horizontal="center" vertical="center"/>
    </xf>
    <xf numFmtId="3" fontId="7" fillId="18" borderId="0" xfId="0" applyNumberFormat="1" applyFont="1" applyFill="1" applyBorder="1" applyAlignment="1">
      <alignment horizontal="center" vertical="center"/>
    </xf>
    <xf numFmtId="3" fontId="6" fillId="18" borderId="0" xfId="0" applyNumberFormat="1" applyFont="1" applyFill="1" applyBorder="1" applyAlignment="1">
      <alignment horizontal="center" vertical="center"/>
    </xf>
    <xf numFmtId="3" fontId="6" fillId="18" borderId="7" xfId="0" applyNumberFormat="1" applyFont="1" applyFill="1" applyBorder="1" applyAlignment="1">
      <alignment horizontal="center" vertical="center"/>
    </xf>
    <xf numFmtId="0" fontId="6" fillId="15" borderId="8" xfId="0" applyFont="1" applyFill="1" applyBorder="1" applyAlignment="1">
      <alignment horizontal="center" vertical="center"/>
    </xf>
    <xf numFmtId="3" fontId="7" fillId="15" borderId="9" xfId="0" applyNumberFormat="1" applyFont="1" applyFill="1" applyBorder="1" applyAlignment="1">
      <alignment horizontal="center" vertical="center"/>
    </xf>
    <xf numFmtId="3" fontId="7" fillId="15" borderId="8" xfId="0" applyNumberFormat="1" applyFont="1" applyFill="1" applyBorder="1" applyAlignment="1">
      <alignment horizontal="center" vertical="center"/>
    </xf>
    <xf numFmtId="3" fontId="6" fillId="15" borderId="8" xfId="0" applyNumberFormat="1" applyFont="1" applyFill="1" applyBorder="1" applyAlignment="1">
      <alignment horizontal="center" vertical="center"/>
    </xf>
    <xf numFmtId="3" fontId="6" fillId="15" borderId="9" xfId="0" applyNumberFormat="1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/>
    </xf>
    <xf numFmtId="3" fontId="8" fillId="19" borderId="11" xfId="0" applyNumberFormat="1" applyFont="1" applyFill="1" applyBorder="1" applyAlignment="1">
      <alignment horizontal="center" vertical="center"/>
    </xf>
    <xf numFmtId="3" fontId="8" fillId="19" borderId="10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3" fontId="5" fillId="0" borderId="0" xfId="0" applyNumberFormat="1" applyFont="1"/>
    <xf numFmtId="9" fontId="5" fillId="0" borderId="0" xfId="1" applyFont="1" applyAlignment="1">
      <alignment horizontal="center"/>
    </xf>
    <xf numFmtId="0" fontId="4" fillId="16" borderId="12" xfId="0" applyFont="1" applyFill="1" applyBorder="1" applyAlignment="1">
      <alignment horizontal="center" vertical="center"/>
    </xf>
    <xf numFmtId="0" fontId="1" fillId="0" borderId="0" xfId="2"/>
    <xf numFmtId="0" fontId="1" fillId="0" borderId="16" xfId="2" applyBorder="1" applyAlignment="1">
      <alignment horizontal="center"/>
    </xf>
    <xf numFmtId="0" fontId="1" fillId="0" borderId="16" xfId="2" applyBorder="1"/>
    <xf numFmtId="165" fontId="1" fillId="0" borderId="16" xfId="3" applyNumberFormat="1" applyFont="1" applyBorder="1"/>
    <xf numFmtId="165" fontId="1" fillId="0" borderId="0" xfId="3" applyNumberFormat="1" applyFont="1"/>
    <xf numFmtId="165" fontId="1" fillId="0" borderId="16" xfId="3" applyNumberFormat="1" applyBorder="1"/>
    <xf numFmtId="164" fontId="5" fillId="0" borderId="13" xfId="1" applyNumberFormat="1" applyFont="1" applyBorder="1" applyAlignment="1">
      <alignment horizontal="center"/>
    </xf>
    <xf numFmtId="164" fontId="5" fillId="0" borderId="14" xfId="1" applyNumberFormat="1" applyFont="1" applyBorder="1" applyAlignment="1">
      <alignment horizontal="center"/>
    </xf>
    <xf numFmtId="164" fontId="5" fillId="0" borderId="15" xfId="1" applyNumberFormat="1" applyFont="1" applyBorder="1" applyAlignment="1">
      <alignment horizontal="center"/>
    </xf>
    <xf numFmtId="164" fontId="5" fillId="0" borderId="17" xfId="1" applyNumberFormat="1" applyFont="1" applyBorder="1" applyAlignment="1">
      <alignment horizontal="center"/>
    </xf>
    <xf numFmtId="164" fontId="5" fillId="0" borderId="18" xfId="1" applyNumberFormat="1" applyFont="1" applyBorder="1" applyAlignment="1">
      <alignment horizontal="center"/>
    </xf>
    <xf numFmtId="0" fontId="1" fillId="0" borderId="16" xfId="4" applyFill="1" applyBorder="1"/>
    <xf numFmtId="0" fontId="1" fillId="0" borderId="16" xfId="4" applyBorder="1"/>
    <xf numFmtId="166" fontId="1" fillId="0" borderId="0" xfId="1" applyNumberFormat="1" applyFont="1"/>
  </cellXfs>
  <cellStyles count="96">
    <cellStyle name="20% - Énfasis1 2" xfId="5"/>
    <cellStyle name="20% - Énfasis1 2 2" xfId="6"/>
    <cellStyle name="20% - Énfasis1 3" xfId="7"/>
    <cellStyle name="20% - Énfasis2 2" xfId="8"/>
    <cellStyle name="20% - Énfasis2 2 2" xfId="9"/>
    <cellStyle name="20% - Énfasis2 3" xfId="10"/>
    <cellStyle name="20% - Énfasis3 2" xfId="11"/>
    <cellStyle name="20% - Énfasis3 2 2" xfId="12"/>
    <cellStyle name="20% - Énfasis3 3" xfId="13"/>
    <cellStyle name="20% - Énfasis4 2" xfId="14"/>
    <cellStyle name="20% - Énfasis4 2 2" xfId="15"/>
    <cellStyle name="20% - Énfasis4 3" xfId="16"/>
    <cellStyle name="20% - Énfasis5 2" xfId="17"/>
    <cellStyle name="20% - Énfasis5 2 2" xfId="18"/>
    <cellStyle name="20% - Énfasis5 3" xfId="19"/>
    <cellStyle name="20% - Énfasis6 2" xfId="20"/>
    <cellStyle name="20% - Énfasis6 2 2" xfId="21"/>
    <cellStyle name="20% - Énfasis6 3" xfId="22"/>
    <cellStyle name="40% - Énfasis1 2" xfId="23"/>
    <cellStyle name="40% - Énfasis1 2 2" xfId="24"/>
    <cellStyle name="40% - Énfasis1 3" xfId="25"/>
    <cellStyle name="40% - Énfasis2 2" xfId="26"/>
    <cellStyle name="40% - Énfasis2 2 2" xfId="27"/>
    <cellStyle name="40% - Énfasis2 3" xfId="28"/>
    <cellStyle name="40% - Énfasis3 2" xfId="29"/>
    <cellStyle name="40% - Énfasis3 2 2" xfId="30"/>
    <cellStyle name="40% - Énfasis3 3" xfId="31"/>
    <cellStyle name="40% - Énfasis4 2" xfId="32"/>
    <cellStyle name="40% - Énfasis4 2 2" xfId="33"/>
    <cellStyle name="40% - Énfasis4 3" xfId="34"/>
    <cellStyle name="40% - Énfasis5 2" xfId="35"/>
    <cellStyle name="40% - Énfasis5 2 2" xfId="36"/>
    <cellStyle name="40% - Énfasis5 3" xfId="37"/>
    <cellStyle name="40% - Énfasis6 2" xfId="38"/>
    <cellStyle name="40% - Énfasis6 2 2" xfId="39"/>
    <cellStyle name="40% - Énfasis6 3" xfId="40"/>
    <cellStyle name="Millares 2" xfId="41"/>
    <cellStyle name="Millares 2 2" xfId="42"/>
    <cellStyle name="Millares 3" xfId="43"/>
    <cellStyle name="Millares 4" xfId="3"/>
    <cellStyle name="Normal" xfId="0" builtinId="0"/>
    <cellStyle name="Normal 10" xfId="44"/>
    <cellStyle name="Normal 10 2" xfId="45"/>
    <cellStyle name="Normal 11" xfId="46"/>
    <cellStyle name="Normal 11 2" xfId="47"/>
    <cellStyle name="Normal 11 2 2" xfId="48"/>
    <cellStyle name="Normal 11 3" xfId="49"/>
    <cellStyle name="Normal 12" xfId="50"/>
    <cellStyle name="Normal 12 2" xfId="4"/>
    <cellStyle name="Normal 13" xfId="51"/>
    <cellStyle name="Normal 13 2" xfId="52"/>
    <cellStyle name="Normal 14" xfId="53"/>
    <cellStyle name="Normal 14 2" xfId="54"/>
    <cellStyle name="Normal 15" xfId="55"/>
    <cellStyle name="Normal 15 2" xfId="56"/>
    <cellStyle name="Normal 16" xfId="57"/>
    <cellStyle name="Normal 16 2" xfId="58"/>
    <cellStyle name="Normal 17" xfId="59"/>
    <cellStyle name="Normal 17 2" xfId="60"/>
    <cellStyle name="Normal 18" xfId="2"/>
    <cellStyle name="Normal 19" xfId="61"/>
    <cellStyle name="Normal 2" xfId="62"/>
    <cellStyle name="Normal 2 2" xfId="63"/>
    <cellStyle name="Normal 2 2 2" xfId="64"/>
    <cellStyle name="Normal 2 3" xfId="65"/>
    <cellStyle name="Normal 2 3 2" xfId="66"/>
    <cellStyle name="Normal 2 4" xfId="67"/>
    <cellStyle name="Normal 2 5" xfId="68"/>
    <cellStyle name="Normal 2 5 2" xfId="69"/>
    <cellStyle name="Normal 2 6" xfId="70"/>
    <cellStyle name="Normal 2 6 2" xfId="71"/>
    <cellStyle name="Normal 2 7" xfId="72"/>
    <cellStyle name="Normal 2 7 2" xfId="73"/>
    <cellStyle name="Normal 3" xfId="74"/>
    <cellStyle name="Normal 3 2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rmal 7" xfId="82"/>
    <cellStyle name="Normal 7 2" xfId="83"/>
    <cellStyle name="Normal 8" xfId="84"/>
    <cellStyle name="Normal 9" xfId="85"/>
    <cellStyle name="Normal 9 2" xfId="86"/>
    <cellStyle name="Notas 2" xfId="87"/>
    <cellStyle name="Notas 2 2" xfId="88"/>
    <cellStyle name="Notas 3" xfId="89"/>
    <cellStyle name="Notas 3 2" xfId="90"/>
    <cellStyle name="Porcentaje 2" xfId="91"/>
    <cellStyle name="Porcentaje 3" xfId="92"/>
    <cellStyle name="Porcentaje 3 2" xfId="93"/>
    <cellStyle name="Porcentual" xfId="1" builtinId="5"/>
    <cellStyle name="Porcentual 2" xfId="94"/>
    <cellStyle name="Porcentual 3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showGridLines="0" tabSelected="1" workbookViewId="0">
      <selection activeCell="A18" sqref="A18"/>
    </sheetView>
  </sheetViews>
  <sheetFormatPr baseColWidth="10" defaultColWidth="11.42578125" defaultRowHeight="12.75"/>
  <cols>
    <col min="1" max="1" width="18.28515625" style="5" customWidth="1"/>
    <col min="2" max="3" width="12" style="5" customWidth="1"/>
    <col min="4" max="4" width="12.28515625" style="5" bestFit="1" customWidth="1"/>
    <col min="5" max="5" width="14.5703125" style="5" customWidth="1"/>
    <col min="6" max="6" width="10.85546875" style="5" customWidth="1"/>
    <col min="7" max="7" width="11.5703125" style="5" customWidth="1"/>
    <col min="8" max="8" width="10.7109375" style="5" customWidth="1"/>
    <col min="9" max="9" width="14.42578125" style="11" customWidth="1"/>
    <col min="10" max="10" width="13.42578125" style="11" customWidth="1"/>
    <col min="11" max="12" width="11.42578125" style="5"/>
    <col min="13" max="13" width="10.42578125" style="5" customWidth="1"/>
    <col min="14" max="16384" width="11.42578125" style="5"/>
  </cols>
  <sheetData>
    <row r="1" spans="1:13" s="3" customForma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2" spans="1:13" s="3" customForma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</row>
    <row r="3" spans="1:13" s="3" customForma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</row>
    <row r="4" spans="1:13" s="3" customForma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3" customFormat="1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</row>
    <row r="6" spans="1:13" s="3" customFormat="1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</row>
    <row r="7" spans="1:13" s="3" customFormat="1" ht="13.5" thickBo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 ht="21" customHeight="1" thickTop="1" thickBot="1">
      <c r="A8" s="39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3" ht="22.5" customHeight="1" thickTop="1" thickBot="1">
      <c r="A9" s="6" t="s">
        <v>6</v>
      </c>
      <c r="B9" s="7" t="s">
        <v>7</v>
      </c>
      <c r="C9" s="6" t="s">
        <v>8</v>
      </c>
      <c r="D9" s="7" t="s">
        <v>9</v>
      </c>
      <c r="E9" s="8" t="s">
        <v>10</v>
      </c>
      <c r="F9" s="9"/>
      <c r="G9" s="9"/>
      <c r="H9" s="10"/>
      <c r="I9" s="7" t="s">
        <v>11</v>
      </c>
      <c r="J9" s="7" t="s">
        <v>12</v>
      </c>
      <c r="K9" s="6" t="s">
        <v>13</v>
      </c>
    </row>
    <row r="10" spans="1:13" ht="13.5" thickTop="1">
      <c r="A10" s="12"/>
      <c r="B10" s="13"/>
      <c r="C10" s="12"/>
      <c r="D10" s="13"/>
      <c r="E10" s="14" t="s">
        <v>15</v>
      </c>
      <c r="F10" s="14" t="s">
        <v>16</v>
      </c>
      <c r="G10" s="14" t="s">
        <v>17</v>
      </c>
      <c r="H10" s="14" t="s">
        <v>14</v>
      </c>
      <c r="I10" s="13"/>
      <c r="J10" s="13"/>
      <c r="K10" s="12"/>
    </row>
    <row r="11" spans="1:13" ht="18" customHeight="1">
      <c r="A11" s="15" t="s">
        <v>18</v>
      </c>
      <c r="B11" s="16">
        <v>0</v>
      </c>
      <c r="C11" s="17">
        <v>0</v>
      </c>
      <c r="D11" s="16">
        <v>63140</v>
      </c>
      <c r="E11" s="17">
        <v>185</v>
      </c>
      <c r="F11" s="17">
        <v>1043</v>
      </c>
      <c r="G11" s="17">
        <v>493</v>
      </c>
      <c r="H11" s="18">
        <f>SUM(E11:G11)</f>
        <v>1721</v>
      </c>
      <c r="I11" s="19">
        <f>B11+C11+D11+H11</f>
        <v>64861</v>
      </c>
      <c r="J11" s="16">
        <v>0</v>
      </c>
      <c r="K11" s="17">
        <f>SUM(I11:J11)</f>
        <v>64861</v>
      </c>
      <c r="M11" s="21"/>
    </row>
    <row r="12" spans="1:13" ht="18" customHeight="1">
      <c r="A12" s="22" t="s">
        <v>19</v>
      </c>
      <c r="B12" s="23">
        <v>1965</v>
      </c>
      <c r="C12" s="24">
        <v>619</v>
      </c>
      <c r="D12" s="23">
        <v>3076</v>
      </c>
      <c r="E12" s="24">
        <v>27</v>
      </c>
      <c r="F12" s="24">
        <v>270</v>
      </c>
      <c r="G12" s="24">
        <v>0</v>
      </c>
      <c r="H12" s="25">
        <f t="shared" ref="H12:H15" si="0">SUM(E12:G12)</f>
        <v>297</v>
      </c>
      <c r="I12" s="26">
        <f t="shared" ref="I12:I15" si="1">B12+C12+D12+H12</f>
        <v>5957</v>
      </c>
      <c r="J12" s="23">
        <v>531</v>
      </c>
      <c r="K12" s="24">
        <f>SUM(I12:J12)</f>
        <v>6488</v>
      </c>
      <c r="M12" s="21"/>
    </row>
    <row r="13" spans="1:13" ht="18" customHeight="1">
      <c r="A13" s="15" t="s">
        <v>20</v>
      </c>
      <c r="B13" s="16">
        <v>0</v>
      </c>
      <c r="C13" s="17">
        <v>0</v>
      </c>
      <c r="D13" s="16">
        <v>13671</v>
      </c>
      <c r="E13" s="17">
        <v>0</v>
      </c>
      <c r="F13" s="17">
        <v>641</v>
      </c>
      <c r="G13" s="17">
        <v>311</v>
      </c>
      <c r="H13" s="18">
        <f t="shared" si="0"/>
        <v>952</v>
      </c>
      <c r="I13" s="19">
        <f t="shared" si="1"/>
        <v>14623</v>
      </c>
      <c r="J13" s="16">
        <v>374</v>
      </c>
      <c r="K13" s="17">
        <f>SUM(I13:J13)</f>
        <v>14997</v>
      </c>
      <c r="M13" s="21"/>
    </row>
    <row r="14" spans="1:13" ht="18" customHeight="1">
      <c r="A14" s="22" t="s">
        <v>21</v>
      </c>
      <c r="B14" s="23">
        <v>0</v>
      </c>
      <c r="C14" s="24">
        <v>2017</v>
      </c>
      <c r="D14" s="23">
        <v>0</v>
      </c>
      <c r="E14" s="24">
        <v>0</v>
      </c>
      <c r="F14" s="24">
        <v>119</v>
      </c>
      <c r="G14" s="24">
        <v>0</v>
      </c>
      <c r="H14" s="25">
        <f t="shared" si="0"/>
        <v>119</v>
      </c>
      <c r="I14" s="26">
        <f t="shared" si="1"/>
        <v>2136</v>
      </c>
      <c r="J14" s="23">
        <v>41</v>
      </c>
      <c r="K14" s="24">
        <f>SUM(I14:J14)</f>
        <v>2177</v>
      </c>
      <c r="M14" s="21"/>
    </row>
    <row r="15" spans="1:13" ht="18" customHeight="1" thickBot="1">
      <c r="A15" s="27" t="s">
        <v>22</v>
      </c>
      <c r="B15" s="28">
        <v>61</v>
      </c>
      <c r="C15" s="29">
        <v>435</v>
      </c>
      <c r="D15" s="28">
        <v>22946</v>
      </c>
      <c r="E15" s="29">
        <v>206</v>
      </c>
      <c r="F15" s="29">
        <v>3222</v>
      </c>
      <c r="G15" s="29">
        <v>96</v>
      </c>
      <c r="H15" s="30">
        <f t="shared" si="0"/>
        <v>3524</v>
      </c>
      <c r="I15" s="31">
        <f t="shared" si="1"/>
        <v>26966</v>
      </c>
      <c r="J15" s="28">
        <v>6163</v>
      </c>
      <c r="K15" s="29">
        <f>SUM(I15:J15)</f>
        <v>33129</v>
      </c>
      <c r="M15" s="21"/>
    </row>
    <row r="16" spans="1:13" s="35" customFormat="1" ht="18" customHeight="1" thickTop="1" thickBot="1">
      <c r="A16" s="32" t="s">
        <v>14</v>
      </c>
      <c r="B16" s="33">
        <f>SUM(B11:B15)</f>
        <v>2026</v>
      </c>
      <c r="C16" s="34">
        <f t="shared" ref="C16:J16" si="2">SUM(C11:C15)</f>
        <v>3071</v>
      </c>
      <c r="D16" s="33">
        <f t="shared" si="2"/>
        <v>102833</v>
      </c>
      <c r="E16" s="34">
        <f t="shared" si="2"/>
        <v>418</v>
      </c>
      <c r="F16" s="34">
        <f t="shared" si="2"/>
        <v>5295</v>
      </c>
      <c r="G16" s="34">
        <f t="shared" si="2"/>
        <v>900</v>
      </c>
      <c r="H16" s="34">
        <f t="shared" si="2"/>
        <v>6613</v>
      </c>
      <c r="I16" s="33">
        <f t="shared" si="2"/>
        <v>114543</v>
      </c>
      <c r="J16" s="33">
        <f t="shared" si="2"/>
        <v>7109</v>
      </c>
      <c r="K16" s="34">
        <f>SUM(K11:K15)</f>
        <v>121652</v>
      </c>
    </row>
    <row r="17" spans="1:9" ht="13.5" thickTop="1">
      <c r="A17" s="36"/>
      <c r="B17" s="37"/>
      <c r="D17" s="20"/>
      <c r="I17" s="38"/>
    </row>
    <row r="18" spans="1:9">
      <c r="B18" s="37"/>
      <c r="D18" s="20"/>
      <c r="E18" s="37"/>
      <c r="I18" s="38"/>
    </row>
    <row r="19" spans="1:9">
      <c r="B19" s="37"/>
      <c r="D19" s="37"/>
      <c r="E19" s="37"/>
    </row>
    <row r="154" spans="1:13" ht="1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</row>
    <row r="155" spans="1:13" ht="15">
      <c r="A155" s="40"/>
      <c r="B155" s="41" t="s">
        <v>23</v>
      </c>
      <c r="C155" s="42" t="s">
        <v>24</v>
      </c>
      <c r="D155" s="42" t="s">
        <v>25</v>
      </c>
      <c r="E155" s="40"/>
      <c r="F155" s="41" t="s">
        <v>26</v>
      </c>
      <c r="G155" s="41" t="s">
        <v>27</v>
      </c>
      <c r="H155" s="41" t="s">
        <v>28</v>
      </c>
      <c r="I155" s="41" t="s">
        <v>29</v>
      </c>
      <c r="J155" s="41" t="s">
        <v>30</v>
      </c>
      <c r="K155" s="41" t="s">
        <v>31</v>
      </c>
      <c r="L155" s="41" t="s">
        <v>32</v>
      </c>
      <c r="M155" s="40"/>
    </row>
    <row r="156" spans="1:13" ht="15">
      <c r="A156" s="40" t="s">
        <v>33</v>
      </c>
      <c r="B156" s="43">
        <v>113986</v>
      </c>
      <c r="C156" s="43">
        <v>15289</v>
      </c>
      <c r="D156" s="43">
        <v>628</v>
      </c>
      <c r="E156" s="44"/>
      <c r="F156" s="45">
        <v>44222</v>
      </c>
      <c r="G156" s="45">
        <v>34189</v>
      </c>
      <c r="H156" s="45">
        <v>26487</v>
      </c>
      <c r="I156" s="45">
        <v>6261</v>
      </c>
      <c r="J156" s="45">
        <v>2684</v>
      </c>
      <c r="K156" s="43">
        <v>143</v>
      </c>
      <c r="L156" s="43">
        <v>113986</v>
      </c>
      <c r="M156" s="44"/>
    </row>
    <row r="157" spans="1:13" ht="15">
      <c r="A157" s="40" t="s">
        <v>34</v>
      </c>
      <c r="B157" s="43">
        <v>7666</v>
      </c>
      <c r="C157" s="43">
        <v>1</v>
      </c>
      <c r="D157" s="43">
        <v>181</v>
      </c>
      <c r="E157" s="44"/>
      <c r="F157" s="45">
        <v>3665</v>
      </c>
      <c r="G157" s="45">
        <v>3032</v>
      </c>
      <c r="H157" s="45">
        <v>660</v>
      </c>
      <c r="I157" s="45">
        <v>244</v>
      </c>
      <c r="J157" s="45">
        <v>65</v>
      </c>
      <c r="K157" s="43"/>
      <c r="L157" s="43">
        <v>7666</v>
      </c>
      <c r="M157" s="44"/>
    </row>
    <row r="158" spans="1:13" ht="15">
      <c r="A158" s="40"/>
      <c r="B158" s="44">
        <v>121652</v>
      </c>
      <c r="C158" s="44">
        <v>15290</v>
      </c>
      <c r="D158" s="44">
        <v>809</v>
      </c>
      <c r="E158" s="44"/>
      <c r="F158" s="44">
        <v>47887</v>
      </c>
      <c r="G158" s="44">
        <v>37221</v>
      </c>
      <c r="H158" s="44">
        <v>27147</v>
      </c>
      <c r="I158" s="44">
        <v>6505</v>
      </c>
      <c r="J158" s="44">
        <v>2749</v>
      </c>
      <c r="K158" s="44">
        <v>143</v>
      </c>
      <c r="L158" s="44">
        <v>121652</v>
      </c>
      <c r="M158" s="44"/>
    </row>
    <row r="159" spans="1:13">
      <c r="C159" s="20">
        <f>C158/B158</f>
        <v>0.12568638411205735</v>
      </c>
      <c r="F159" s="46">
        <f>SUM(F158:H158)/L158</f>
        <v>0.92275507184427707</v>
      </c>
      <c r="G159" s="47"/>
      <c r="H159" s="48"/>
    </row>
    <row r="160" spans="1:13">
      <c r="F160" s="49">
        <f>SUM(F158:G158)/L158</f>
        <v>0.6996021438200769</v>
      </c>
      <c r="G160" s="50"/>
    </row>
    <row r="162" spans="1:13" ht="15">
      <c r="A162" s="40" t="s">
        <v>35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</row>
    <row r="163" spans="1:13" ht="15">
      <c r="A163" s="40" t="s">
        <v>36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</row>
    <row r="164" spans="1:13" ht="15">
      <c r="A164" s="40"/>
      <c r="B164" s="42" t="s">
        <v>37</v>
      </c>
      <c r="C164" s="42" t="s">
        <v>38</v>
      </c>
      <c r="D164" s="40"/>
      <c r="E164" s="40"/>
      <c r="F164" s="40"/>
      <c r="G164" s="40"/>
      <c r="H164" s="40"/>
      <c r="I164" s="40"/>
      <c r="J164" s="40"/>
      <c r="K164" s="40"/>
      <c r="L164" s="40"/>
      <c r="M164" s="40"/>
    </row>
    <row r="165" spans="1:13" ht="15">
      <c r="A165" s="40"/>
      <c r="B165" s="51" t="s">
        <v>39</v>
      </c>
      <c r="C165" s="52">
        <v>24815</v>
      </c>
      <c r="D165" s="53">
        <f>C165/C$201</f>
        <v>0.93528569274837936</v>
      </c>
      <c r="E165" s="40"/>
      <c r="F165" s="40"/>
      <c r="G165" s="40"/>
      <c r="H165" s="40"/>
      <c r="I165" s="40"/>
      <c r="J165" s="40"/>
      <c r="K165" s="40"/>
      <c r="L165" s="40"/>
      <c r="M165" s="40"/>
    </row>
    <row r="166" spans="1:13" ht="15">
      <c r="A166" s="40"/>
      <c r="B166" s="51" t="s">
        <v>40</v>
      </c>
      <c r="C166" s="52">
        <v>379</v>
      </c>
      <c r="D166" s="53">
        <f>C166/C$201</f>
        <v>1.4284637418965776E-2</v>
      </c>
      <c r="E166" s="40"/>
      <c r="F166" s="40"/>
      <c r="G166" s="40"/>
      <c r="H166" s="40"/>
      <c r="I166" s="40"/>
      <c r="J166" s="40"/>
      <c r="K166" s="40"/>
      <c r="L166" s="40"/>
      <c r="M166" s="40"/>
    </row>
    <row r="167" spans="1:13" ht="15">
      <c r="B167" s="51" t="s">
        <v>41</v>
      </c>
      <c r="C167" s="52">
        <v>268</v>
      </c>
      <c r="D167" s="53">
        <f t="shared" ref="D167:D200" si="3">C167/C$201</f>
        <v>1.0101010101010102E-2</v>
      </c>
    </row>
    <row r="168" spans="1:13" ht="15">
      <c r="B168" s="51" t="s">
        <v>42</v>
      </c>
      <c r="C168" s="52">
        <v>146</v>
      </c>
      <c r="D168" s="53">
        <f t="shared" si="3"/>
        <v>5.5027890848786372E-3</v>
      </c>
    </row>
    <row r="169" spans="1:13" ht="15">
      <c r="B169" s="51" t="s">
        <v>43</v>
      </c>
      <c r="C169" s="52">
        <v>139</v>
      </c>
      <c r="D169" s="53">
        <f t="shared" si="3"/>
        <v>5.2389567314940445E-3</v>
      </c>
    </row>
    <row r="170" spans="1:13" ht="15">
      <c r="B170" s="51" t="s">
        <v>44</v>
      </c>
      <c r="C170" s="52">
        <v>74</v>
      </c>
      <c r="D170" s="53">
        <f t="shared" si="3"/>
        <v>2.7890848786371173E-3</v>
      </c>
    </row>
    <row r="171" spans="1:13" ht="15">
      <c r="B171" s="51" t="s">
        <v>45</v>
      </c>
      <c r="C171" s="52">
        <v>72</v>
      </c>
      <c r="D171" s="53">
        <f t="shared" si="3"/>
        <v>2.7137042062415195E-3</v>
      </c>
    </row>
    <row r="172" spans="1:13" ht="15">
      <c r="B172" s="51" t="s">
        <v>46</v>
      </c>
      <c r="C172" s="52">
        <v>57</v>
      </c>
      <c r="D172" s="53">
        <f t="shared" si="3"/>
        <v>2.1483491632745366E-3</v>
      </c>
    </row>
    <row r="173" spans="1:13" ht="15">
      <c r="B173" s="51" t="s">
        <v>47</v>
      </c>
      <c r="C173" s="52">
        <v>48</v>
      </c>
      <c r="D173" s="53">
        <f t="shared" si="3"/>
        <v>1.8091361374943465E-3</v>
      </c>
    </row>
    <row r="174" spans="1:13" ht="15">
      <c r="B174" s="51" t="s">
        <v>48</v>
      </c>
      <c r="C174" s="52">
        <v>43</v>
      </c>
      <c r="D174" s="53">
        <f t="shared" si="3"/>
        <v>1.620684456505352E-3</v>
      </c>
    </row>
    <row r="175" spans="1:13" ht="15">
      <c r="B175" s="51" t="s">
        <v>49</v>
      </c>
      <c r="C175" s="52">
        <v>36</v>
      </c>
      <c r="D175" s="53">
        <f t="shared" si="3"/>
        <v>1.3568521031207597E-3</v>
      </c>
    </row>
    <row r="176" spans="1:13" ht="15">
      <c r="B176" s="51" t="s">
        <v>50</v>
      </c>
      <c r="C176" s="52">
        <v>34</v>
      </c>
      <c r="D176" s="53">
        <f t="shared" si="3"/>
        <v>1.2814714307251621E-3</v>
      </c>
    </row>
    <row r="177" spans="2:4" ht="15">
      <c r="B177" s="51" t="s">
        <v>51</v>
      </c>
      <c r="C177" s="52">
        <v>27</v>
      </c>
      <c r="D177" s="53">
        <f t="shared" si="3"/>
        <v>1.0176390773405698E-3</v>
      </c>
    </row>
    <row r="178" spans="2:4" ht="15">
      <c r="B178" s="51" t="s">
        <v>52</v>
      </c>
      <c r="C178" s="52">
        <v>22</v>
      </c>
      <c r="D178" s="53">
        <f t="shared" si="3"/>
        <v>8.2918739635157548E-4</v>
      </c>
    </row>
    <row r="179" spans="2:4" ht="15">
      <c r="B179" s="51" t="s">
        <v>53</v>
      </c>
      <c r="C179" s="52">
        <v>20</v>
      </c>
      <c r="D179" s="53">
        <f t="shared" si="3"/>
        <v>7.5380672395597773E-4</v>
      </c>
    </row>
    <row r="180" spans="2:4" ht="15">
      <c r="B180" s="51" t="s">
        <v>54</v>
      </c>
      <c r="C180" s="52">
        <v>19</v>
      </c>
      <c r="D180" s="53">
        <f t="shared" si="3"/>
        <v>7.161163877581788E-4</v>
      </c>
    </row>
    <row r="181" spans="2:4" ht="15">
      <c r="B181" s="51" t="s">
        <v>55</v>
      </c>
      <c r="C181" s="52">
        <v>18</v>
      </c>
      <c r="D181" s="53">
        <f t="shared" si="3"/>
        <v>6.7842605156037987E-4</v>
      </c>
    </row>
    <row r="182" spans="2:4" ht="15">
      <c r="B182" s="51" t="s">
        <v>56</v>
      </c>
      <c r="C182" s="52">
        <v>16</v>
      </c>
      <c r="D182" s="53">
        <f t="shared" si="3"/>
        <v>6.0304537916478212E-4</v>
      </c>
    </row>
    <row r="183" spans="2:4" ht="15">
      <c r="B183" s="51" t="s">
        <v>57</v>
      </c>
      <c r="C183" s="52">
        <v>12</v>
      </c>
      <c r="D183" s="53">
        <f t="shared" si="3"/>
        <v>4.5228403437358661E-4</v>
      </c>
    </row>
    <row r="184" spans="2:4" ht="15">
      <c r="B184" s="51" t="s">
        <v>58</v>
      </c>
      <c r="C184" s="52">
        <v>9</v>
      </c>
      <c r="D184" s="53">
        <f t="shared" si="3"/>
        <v>3.3921302578018993E-4</v>
      </c>
    </row>
    <row r="185" spans="2:4" ht="15">
      <c r="B185" s="51" t="s">
        <v>59</v>
      </c>
      <c r="C185" s="52">
        <v>7</v>
      </c>
      <c r="D185" s="53">
        <f t="shared" si="3"/>
        <v>2.6383235338459218E-4</v>
      </c>
    </row>
    <row r="186" spans="2:4" ht="15">
      <c r="B186" s="51" t="s">
        <v>60</v>
      </c>
      <c r="C186" s="52">
        <v>6</v>
      </c>
      <c r="D186" s="53">
        <f t="shared" si="3"/>
        <v>2.2614201718679331E-4</v>
      </c>
    </row>
    <row r="187" spans="2:4" ht="15">
      <c r="B187" s="51" t="s">
        <v>61</v>
      </c>
      <c r="C187" s="52">
        <v>4</v>
      </c>
      <c r="D187" s="53">
        <f t="shared" si="3"/>
        <v>1.5076134479119553E-4</v>
      </c>
    </row>
    <row r="188" spans="2:4" ht="15">
      <c r="B188" s="51" t="s">
        <v>62</v>
      </c>
      <c r="C188" s="52">
        <v>4</v>
      </c>
      <c r="D188" s="53">
        <f t="shared" si="3"/>
        <v>1.5076134479119553E-4</v>
      </c>
    </row>
    <row r="189" spans="2:4" ht="15">
      <c r="B189" s="51" t="s">
        <v>63</v>
      </c>
      <c r="C189" s="52">
        <v>3</v>
      </c>
      <c r="D189" s="53">
        <f t="shared" si="3"/>
        <v>1.1307100859339665E-4</v>
      </c>
    </row>
    <row r="190" spans="2:4" ht="15">
      <c r="B190" s="51" t="s">
        <v>64</v>
      </c>
      <c r="C190" s="52">
        <v>3</v>
      </c>
      <c r="D190" s="53">
        <f t="shared" si="3"/>
        <v>1.1307100859339665E-4</v>
      </c>
    </row>
    <row r="191" spans="2:4" ht="15">
      <c r="B191" s="51" t="s">
        <v>65</v>
      </c>
      <c r="C191" s="52">
        <v>3</v>
      </c>
      <c r="D191" s="53">
        <f t="shared" si="3"/>
        <v>1.1307100859339665E-4</v>
      </c>
    </row>
    <row r="192" spans="2:4" ht="15">
      <c r="B192" s="51" t="s">
        <v>66</v>
      </c>
      <c r="C192" s="52">
        <v>3</v>
      </c>
      <c r="D192" s="53">
        <f t="shared" si="3"/>
        <v>1.1307100859339665E-4</v>
      </c>
    </row>
    <row r="193" spans="2:4" ht="15">
      <c r="B193" s="51" t="s">
        <v>67</v>
      </c>
      <c r="C193" s="52">
        <v>2</v>
      </c>
      <c r="D193" s="53">
        <f t="shared" si="3"/>
        <v>7.5380672395597764E-5</v>
      </c>
    </row>
    <row r="194" spans="2:4" ht="15">
      <c r="B194" s="51" t="s">
        <v>68</v>
      </c>
      <c r="C194" s="52">
        <v>2</v>
      </c>
      <c r="D194" s="53">
        <f t="shared" si="3"/>
        <v>7.5380672395597764E-5</v>
      </c>
    </row>
    <row r="195" spans="2:4" ht="15">
      <c r="B195" s="51" t="s">
        <v>69</v>
      </c>
      <c r="C195" s="52">
        <v>2</v>
      </c>
      <c r="D195" s="53">
        <f t="shared" si="3"/>
        <v>7.5380672395597764E-5</v>
      </c>
    </row>
    <row r="196" spans="2:4" ht="15">
      <c r="B196" s="51" t="s">
        <v>70</v>
      </c>
      <c r="C196" s="52">
        <v>1</v>
      </c>
      <c r="D196" s="53">
        <f t="shared" si="3"/>
        <v>3.7690336197798882E-5</v>
      </c>
    </row>
    <row r="198" spans="2:4" ht="15">
      <c r="B198" s="40" t="s">
        <v>71</v>
      </c>
      <c r="C198" s="40">
        <v>26294</v>
      </c>
      <c r="D198" s="53">
        <f t="shared" si="3"/>
        <v>0.99102969998492385</v>
      </c>
    </row>
    <row r="199" spans="2:4" ht="15">
      <c r="B199" s="40" t="s">
        <v>72</v>
      </c>
      <c r="C199" s="40">
        <v>233</v>
      </c>
      <c r="D199" s="53">
        <f t="shared" si="3"/>
        <v>8.78184833408714E-3</v>
      </c>
    </row>
    <row r="200" spans="2:4" ht="15">
      <c r="B200" s="40" t="s">
        <v>73</v>
      </c>
      <c r="C200" s="40">
        <v>5</v>
      </c>
      <c r="D200" s="53">
        <f t="shared" si="3"/>
        <v>1.8845168098899443E-4</v>
      </c>
    </row>
    <row r="201" spans="2:4" ht="15">
      <c r="B201" s="40"/>
      <c r="C201" s="40">
        <v>26532</v>
      </c>
    </row>
  </sheetData>
  <mergeCells count="16">
    <mergeCell ref="F159:H159"/>
    <mergeCell ref="F160:G160"/>
    <mergeCell ref="A8:K8"/>
    <mergeCell ref="J9:J10"/>
    <mergeCell ref="K9:K10"/>
    <mergeCell ref="A9:A10"/>
    <mergeCell ref="B9:B10"/>
    <mergeCell ref="C9:C10"/>
    <mergeCell ref="D9:D10"/>
    <mergeCell ref="E9:H9"/>
    <mergeCell ref="I9:I10"/>
    <mergeCell ref="A1:J1"/>
    <mergeCell ref="A2:J2"/>
    <mergeCell ref="A3:J3"/>
    <mergeCell ref="A5:J5"/>
    <mergeCell ref="A6:J6"/>
  </mergeCells>
  <pageMargins left="0.75" right="0.75" top="0.38" bottom="0.39" header="0" footer="0"/>
  <pageSetup paperSize="122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 SOST y Nvo Ingreso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2016-03-07T19:00:31Z</dcterms:created>
  <dcterms:modified xsi:type="dcterms:W3CDTF">2016-03-07T19:03:12Z</dcterms:modified>
</cp:coreProperties>
</file>